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18"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8" l="1"/>
  <c r="C37" i="18"/>
  <c r="C38" i="18"/>
  <c r="C39" i="18"/>
  <c r="C40" i="18"/>
  <c r="C41" i="18"/>
  <c r="C42" i="18"/>
  <c r="C43" i="18"/>
  <c r="C44" i="18"/>
  <c r="C45" i="18"/>
  <c r="C46" i="18"/>
  <c r="C35" i="18"/>
  <c r="C34" i="18"/>
  <c r="C24" i="18"/>
  <c r="C22" i="18"/>
  <c r="C19" i="18"/>
  <c r="C18" i="18"/>
  <c r="N46" i="18" l="1"/>
  <c r="M46" i="18"/>
  <c r="L46" i="18"/>
  <c r="K46" i="18"/>
  <c r="J46" i="18"/>
  <c r="I46" i="18"/>
  <c r="H46" i="18"/>
  <c r="G46" i="18"/>
  <c r="F46" i="18"/>
  <c r="E46" i="18"/>
  <c r="D46" i="18"/>
  <c r="C31" i="18"/>
  <c r="N29" i="18"/>
  <c r="M29" i="18"/>
  <c r="L29" i="18"/>
  <c r="K29" i="18"/>
  <c r="J29" i="18"/>
  <c r="I29" i="18"/>
  <c r="H29" i="18"/>
  <c r="G29" i="18"/>
  <c r="F29" i="18"/>
  <c r="E29" i="18"/>
  <c r="D29" i="18"/>
  <c r="C29" i="18"/>
  <c r="N28" i="18"/>
  <c r="M28" i="18"/>
  <c r="L28" i="18"/>
  <c r="K28" i="18"/>
  <c r="J28" i="18"/>
  <c r="I28" i="18"/>
  <c r="H28" i="18"/>
  <c r="G28" i="18"/>
  <c r="F28" i="18"/>
  <c r="E28" i="18"/>
  <c r="D28" i="18"/>
  <c r="C28" i="18"/>
  <c r="N24" i="18"/>
  <c r="N31" i="18" s="1"/>
  <c r="M24" i="18"/>
  <c r="M31" i="18" s="1"/>
  <c r="L24" i="18"/>
  <c r="L31" i="18" s="1"/>
  <c r="K24" i="18"/>
  <c r="K31" i="18" s="1"/>
  <c r="J24" i="18"/>
  <c r="J31" i="18" s="1"/>
  <c r="I24" i="18"/>
  <c r="I31" i="18" s="1"/>
  <c r="H24" i="18"/>
  <c r="H31" i="18" s="1"/>
  <c r="G24" i="18"/>
  <c r="G31" i="18" s="1"/>
  <c r="F24" i="18"/>
  <c r="F31" i="18" s="1"/>
  <c r="E24" i="18"/>
  <c r="E31" i="18" s="1"/>
  <c r="D24" i="18"/>
  <c r="D31" i="18" s="1"/>
</calcChain>
</file>

<file path=xl/sharedStrings.xml><?xml version="1.0" encoding="utf-8"?>
<sst xmlns="http://schemas.openxmlformats.org/spreadsheetml/2006/main" count="131" uniqueCount="89">
  <si>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</si>
  <si>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</si>
  <si>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</si>
  <si>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</si>
  <si>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</si>
  <si>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</si>
  <si>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</si>
  <si>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</si>
  <si>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</si>
  <si>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</si>
  <si>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</si>
  <si>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</si>
  <si>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</si>
  <si>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</si>
  <si>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</si>
  <si>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</si>
  <si>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</si>
  <si>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</si>
  <si>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</si>
  <si>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</si>
  <si>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</si>
  <si>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</si>
  <si>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</si>
  <si>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</si>
  <si>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</si>
  <si>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</si>
  <si>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</si>
  <si>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</si>
  <si>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Recurring or one-time funding?</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</si>
  <si>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</si>
  <si>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</si>
  <si>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</si>
  <si>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</si>
  <si>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</si>
  <si>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</si>
  <si>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</si>
  <si>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</si>
  <si>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</si>
  <si>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</si>
  <si>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</si>
  <si>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</si>
  <si>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</si>
  <si>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</si>
  <si>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</si>
  <si>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</si>
  <si>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</si>
  <si>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</si>
  <si>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</si>
  <si>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</si>
  <si>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</si>
  <si>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</si>
  <si>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</si>
  <si>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</si>
  <si>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South Carolina Commission for the Blind</t>
  </si>
  <si>
    <t>State Appropriation</t>
  </si>
  <si>
    <t>Operating Revenue- Business Enterprise Program (30350000)</t>
  </si>
  <si>
    <t>Donations- Administration and Older Blind Program (30980000)</t>
  </si>
  <si>
    <t>Operator Benefit Account (34190000)</t>
  </si>
  <si>
    <t>Social Security Reimbursement (38720000)</t>
  </si>
  <si>
    <t>Sale of Assets (39580000)</t>
  </si>
  <si>
    <t>Federal Grant- Basic Vocational Rehabilitation State Grant (50550000)</t>
  </si>
  <si>
    <t>Federal Grants- State Independent Living Services</t>
  </si>
  <si>
    <t>Federal Grants- Supported Employment State Grants (50550000)</t>
  </si>
  <si>
    <t>Federal Grants- In-Service Training Grant (50550000)</t>
  </si>
  <si>
    <t>Federal Grants- Independent Living Services for Older Individuals Who are Blind (50550000)</t>
  </si>
  <si>
    <t xml:space="preserve">State  </t>
  </si>
  <si>
    <t>Other</t>
  </si>
  <si>
    <t xml:space="preserve">Federal  </t>
  </si>
  <si>
    <t>Recurring</t>
  </si>
  <si>
    <t>One-time</t>
  </si>
  <si>
    <t xml:space="preserve">The agency regularly carries forward a small portion of state appropriations. </t>
  </si>
  <si>
    <t>Due to fluctuations in annual revenues, the agency carries cash forward to cover necessary expenditures.</t>
  </si>
  <si>
    <t>None</t>
  </si>
  <si>
    <t>Business Enterprise Program</t>
  </si>
  <si>
    <t>Based on wishes of donor</t>
  </si>
  <si>
    <t>Must be used for consumer needs</t>
  </si>
  <si>
    <t>Must follow specific grant restrictions on allowable expenditures</t>
  </si>
  <si>
    <r>
      <rPr>
        <b/>
        <u/>
        <sz val="12"/>
        <color theme="1"/>
        <rFont val="Calibri Light"/>
        <family val="2"/>
        <scheme val="major"/>
      </rPr>
      <t>Objective 1.1.1</t>
    </r>
    <r>
      <rPr>
        <sz val="12"/>
        <color theme="1"/>
        <rFont val="Calibri Light"/>
        <family val="2"/>
        <scheme val="major"/>
      </rPr>
      <t xml:space="preserve"> -Increase public awareness of SCCB services to the unserved and underserved minorities and rural counties :</t>
    </r>
  </si>
  <si>
    <r>
      <rPr>
        <b/>
        <u/>
        <sz val="12"/>
        <color theme="1"/>
        <rFont val="Calibri Light"/>
        <family val="2"/>
        <scheme val="major"/>
      </rPr>
      <t>Objective 1.1.2</t>
    </r>
    <r>
      <rPr>
        <sz val="12"/>
        <color theme="1"/>
        <rFont val="Calibri Light"/>
        <family val="2"/>
        <scheme val="major"/>
      </rPr>
      <t>--Expand outreach services to unserved and underserved rural counties. :</t>
    </r>
  </si>
  <si>
    <r>
      <rPr>
        <b/>
        <u/>
        <sz val="12"/>
        <color theme="1"/>
        <rFont val="Calibri Light"/>
        <family val="2"/>
        <scheme val="major"/>
      </rPr>
      <t>Objective 1.1.3</t>
    </r>
    <r>
      <rPr>
        <sz val="12"/>
        <color theme="1"/>
        <rFont val="Calibri Light"/>
        <family val="2"/>
        <scheme val="major"/>
      </rPr>
      <t>--Develop a commensurate ratio of consumer to provider on all caseloads to ensure expediency of service in all areas. :</t>
    </r>
  </si>
  <si>
    <r>
      <rPr>
        <b/>
        <u/>
        <sz val="12"/>
        <color theme="1"/>
        <rFont val="Calibri Light"/>
        <family val="2"/>
        <scheme val="major"/>
      </rPr>
      <t>Objective 1.2.1</t>
    </r>
    <r>
      <rPr>
        <sz val="12"/>
        <color theme="1"/>
        <rFont val="Calibri Light"/>
        <family val="2"/>
        <scheme val="major"/>
      </rPr>
      <t>--Provide adjustment to blindness, assistive technology and job readiness training consistently at EMBRC and in outreach locations. :</t>
    </r>
  </si>
  <si>
    <r>
      <rPr>
        <b/>
        <u/>
        <sz val="12"/>
        <color theme="1"/>
        <rFont val="Calibri Light"/>
        <family val="2"/>
        <scheme val="major"/>
      </rPr>
      <t>Objective 1.2.2</t>
    </r>
    <r>
      <rPr>
        <sz val="12"/>
        <color theme="1"/>
        <rFont val="Calibri Light"/>
        <family val="2"/>
        <scheme val="major"/>
      </rPr>
      <t>--Expand job search, development and placement opportunities. :</t>
    </r>
  </si>
  <si>
    <r>
      <rPr>
        <b/>
        <u/>
        <sz val="12"/>
        <color theme="1"/>
        <rFont val="Calibri Light"/>
        <family val="2"/>
        <scheme val="major"/>
      </rPr>
      <t>Objective 1.2.3</t>
    </r>
    <r>
      <rPr>
        <sz val="12"/>
        <color theme="1"/>
        <rFont val="Calibri Light"/>
        <family val="2"/>
        <scheme val="major"/>
      </rPr>
      <t>--Increase successful placement rate for youth consumers aged 14 to 21 and consumers requiring supported employment services :</t>
    </r>
  </si>
  <si>
    <r>
      <rPr>
        <b/>
        <u/>
        <sz val="12"/>
        <color theme="1"/>
        <rFont val="Calibri Light"/>
        <family val="2"/>
        <scheme val="major"/>
      </rPr>
      <t>Objective 1.2.4</t>
    </r>
    <r>
      <rPr>
        <sz val="12"/>
        <color theme="1"/>
        <rFont val="Calibri Light"/>
        <family val="2"/>
        <scheme val="major"/>
      </rPr>
      <t>--Increase the number of successful case closures :</t>
    </r>
  </si>
  <si>
    <r>
      <rPr>
        <b/>
        <u/>
        <sz val="12"/>
        <color theme="1"/>
        <rFont val="Calibri Light"/>
        <family val="2"/>
        <scheme val="major"/>
      </rPr>
      <t>Objective 2.1.1</t>
    </r>
    <r>
      <rPr>
        <sz val="12"/>
        <color theme="1"/>
        <rFont val="Calibri Light"/>
        <family val="2"/>
        <scheme val="major"/>
      </rPr>
      <t>--Increase community interaction through home visits and developing new referral sources in unserved and underserved rural counties. :</t>
    </r>
  </si>
  <si>
    <r>
      <rPr>
        <b/>
        <u/>
        <sz val="12"/>
        <color theme="1"/>
        <rFont val="Calibri Light"/>
        <family val="2"/>
        <scheme val="major"/>
      </rPr>
      <t>Objective 2.1.2</t>
    </r>
    <r>
      <rPr>
        <sz val="12"/>
        <color theme="1"/>
        <rFont val="Calibri Light"/>
        <family val="2"/>
        <scheme val="major"/>
      </rPr>
      <t>--Collaborate with nonprofit, social and human service organizations to provide early intervention services.   :</t>
    </r>
  </si>
  <si>
    <r>
      <rPr>
        <b/>
        <u/>
        <sz val="12"/>
        <color theme="1"/>
        <rFont val="Calibri Light"/>
        <family val="2"/>
        <scheme val="major"/>
      </rPr>
      <t>Objective 3.1.1</t>
    </r>
    <r>
      <rPr>
        <sz val="12"/>
        <color theme="1"/>
        <rFont val="Calibri Light"/>
        <family val="2"/>
        <scheme val="major"/>
      </rPr>
      <t>--Develop a process to attract highly qualified candidates and heighten employee satisfaction to increase retention.  :</t>
    </r>
  </si>
  <si>
    <r>
      <rPr>
        <b/>
        <u/>
        <sz val="12"/>
        <color theme="1"/>
        <rFont val="Calibri Light"/>
        <family val="2"/>
        <scheme val="major"/>
      </rPr>
      <t>Objective 3.1.2</t>
    </r>
    <r>
      <rPr>
        <sz val="12"/>
        <color theme="1"/>
        <rFont val="Calibri Light"/>
        <family val="2"/>
        <scheme val="major"/>
      </rPr>
      <t>--Provide staff development training to improve employee's skills and provide up-to-date information to consumers. :</t>
    </r>
  </si>
  <si>
    <r>
      <rPr>
        <b/>
        <u/>
        <sz val="12"/>
        <color theme="1"/>
        <rFont val="Calibri Light"/>
        <family val="2"/>
        <scheme val="major"/>
      </rPr>
      <t>Objective 3.1.3</t>
    </r>
    <r>
      <rPr>
        <sz val="12"/>
        <color theme="1"/>
        <rFont val="Calibri Light"/>
        <family val="2"/>
        <scheme val="major"/>
      </rPr>
      <t>--Strengthen the communication among the leadership team to create a consistent flow of information to staff.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</si>
</sst>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19"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12"/>
      <color theme="1"/>
      <name val="Calibri Light"/>
      <family val="2"/>
      <scheme val="major"/>
    </font>
    <font>
      <b/>
      <u/>
      <sz val="20"/>
      <color theme="1"/>
      <name val="Calibri Light"/>
      <family val="2"/>
      <scheme val="major"/>
    </font>
    <font>
      <b/>
      <sz val="18"/>
      <color theme="1"/>
      <name val="Calibri Light"/>
      <family val="2"/>
      <scheme val="major"/>
    </font>
    <font>
      <b/>
      <sz val="18"/>
      <color theme="1"/>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43" fontId="18" fillId="0" borderId="0" applyFont="0" applyFill="0" applyBorder="0" applyAlignment="0" applyProtection="0"/>
  </cellStyleXfs>
  <cellXfs count="92">
    <xf numFmtId="0" fontId="0" fillId="0" borderId="0" xfId="0"/>
    <xf numFmtId="0" fontId="2" fillId="2" borderId="6" xfId="0" applyFont="1" applyFill="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14"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2" xfId="0" applyFont="1" applyBorder="1" applyAlignment="1">
      <alignment horizontal="left" vertical="top" wrapText="1"/>
    </xf>
    <xf numFmtId="0" fontId="5" fillId="2" borderId="5"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0" fillId="0" borderId="0" xfId="0" applyBorder="1" applyAlignment="1">
      <alignment vertical="center" wrapText="1"/>
    </xf>
    <xf numFmtId="0" fontId="5" fillId="0" borderId="12"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164" fontId="3" fillId="2" borderId="6" xfId="0" applyNumberFormat="1" applyFont="1" applyFill="1" applyBorder="1" applyAlignment="1">
      <alignment horizontal="left" vertical="top" wrapText="1"/>
    </xf>
    <xf numFmtId="164" fontId="5" fillId="0" borderId="0" xfId="0" applyNumberFormat="1" applyFont="1" applyBorder="1" applyAlignment="1">
      <alignment horizontal="left" vertical="top" wrapText="1"/>
    </xf>
    <xf numFmtId="0" fontId="0" fillId="0" borderId="0" xfId="0" applyAlignment="1">
      <alignment vertical="top" wrapText="1"/>
    </xf>
    <xf numFmtId="49" fontId="3"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5" xfId="0" applyNumberFormat="1"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9" fillId="0" borderId="0" xfId="0" applyFont="1" applyBorder="1"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0" fillId="0" borderId="0" xfId="0" applyAlignment="1">
      <alignment horizontal="left" vertical="top"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16"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8" fillId="0" borderId="7" xfId="0" applyFont="1" applyBorder="1" applyAlignment="1">
      <alignment horizontal="center" vertical="center" wrapText="1"/>
    </xf>
    <xf numFmtId="0" fontId="0" fillId="0" borderId="7" xfId="0" applyBorder="1" applyAlignment="1">
      <alignment vertical="center" wrapText="1"/>
    </xf>
    <xf numFmtId="0" fontId="5" fillId="0" borderId="3" xfId="0" applyFont="1" applyFill="1" applyBorder="1" applyAlignment="1">
      <alignment horizontal="left" vertical="top" wrapText="1"/>
    </xf>
    <xf numFmtId="0" fontId="0" fillId="0" borderId="3" xfId="0" applyFill="1" applyBorder="1" applyAlignment="1">
      <alignment horizontal="left" vertical="top" wrapText="1"/>
    </xf>
    <xf numFmtId="15" fontId="5" fillId="0" borderId="3" xfId="0" applyNumberFormat="1" applyFont="1" applyFill="1" applyBorder="1" applyAlignment="1">
      <alignment horizontal="left" vertical="top" wrapText="1"/>
    </xf>
    <xf numFmtId="49" fontId="5" fillId="0" borderId="12" xfId="0" applyNumberFormat="1" applyFont="1" applyFill="1" applyBorder="1" applyAlignment="1">
      <alignment horizontal="left" vertical="top" wrapText="1"/>
    </xf>
    <xf numFmtId="0" fontId="5" fillId="0" borderId="3" xfId="0" applyFont="1" applyFill="1" applyBorder="1" applyAlignment="1">
      <alignment vertical="top" wrapText="1"/>
    </xf>
    <xf numFmtId="164" fontId="5" fillId="0" borderId="4" xfId="1" applyNumberFormat="1" applyFont="1" applyFill="1" applyBorder="1" applyAlignment="1">
      <alignment horizontal="center" vertical="top" wrapText="1"/>
    </xf>
    <xf numFmtId="164" fontId="2" fillId="0" borderId="4" xfId="1" applyNumberFormat="1" applyFont="1" applyFill="1" applyBorder="1" applyAlignment="1">
      <alignment horizontal="center" vertical="top" wrapText="1"/>
    </xf>
    <xf numFmtId="164" fontId="5" fillId="0" borderId="3" xfId="1" applyNumberFormat="1" applyFont="1" applyFill="1" applyBorder="1" applyAlignment="1">
      <alignment horizontal="center" vertical="top" wrapText="1"/>
    </xf>
    <xf numFmtId="164" fontId="5" fillId="0" borderId="3" xfId="0" applyNumberFormat="1" applyFont="1" applyFill="1" applyBorder="1" applyAlignment="1">
      <alignment horizontal="center" vertical="top" wrapText="1"/>
    </xf>
    <xf numFmtId="164" fontId="5" fillId="0" borderId="11" xfId="0" applyNumberFormat="1" applyFont="1" applyFill="1" applyBorder="1" applyAlignment="1">
      <alignment horizontal="center" vertical="top" wrapText="1"/>
    </xf>
    <xf numFmtId="164" fontId="5" fillId="0" borderId="4" xfId="0" applyNumberFormat="1" applyFont="1" applyFill="1" applyBorder="1" applyAlignment="1">
      <alignment horizontal="center" vertical="top" wrapText="1"/>
    </xf>
    <xf numFmtId="164" fontId="5" fillId="0" borderId="4" xfId="0" applyNumberFormat="1" applyFont="1" applyFill="1" applyBorder="1" applyAlignment="1">
      <alignment horizontal="center" vertical="center" wrapText="1"/>
    </xf>
    <xf numFmtId="164" fontId="5" fillId="0" borderId="8"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12" xfId="0" applyFont="1" applyFill="1" applyBorder="1" applyAlignment="1">
      <alignment horizontal="center" vertical="top" wrapText="1"/>
    </xf>
    <xf numFmtId="164" fontId="5" fillId="2" borderId="4" xfId="0" applyNumberFormat="1" applyFont="1" applyFill="1" applyBorder="1" applyAlignment="1">
      <alignment horizontal="center" vertical="top" wrapText="1"/>
    </xf>
    <xf numFmtId="164" fontId="5" fillId="2" borderId="8"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wrapText="1"/>
    </xf>
    <xf numFmtId="49" fontId="5" fillId="2" borderId="17" xfId="0" applyNumberFormat="1"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5" fillId="0" borderId="4" xfId="0" applyNumberFormat="1"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47"/>
  <sheetViews>
    <sheetView tabSelected="1" zoomScale="75" zoomScaleNormal="75" workbookViewId="0">
      <selection activeCell="E3" sqref="E3:E4"/>
    </sheetView>
  </sheetViews>
  <sheetFormatPr defaultColWidth="9.140625" defaultRowHeight="15.75" x14ac:dyDescent="0.2"/>
  <cols>
    <col min="1" max="1" width="23.85546875" style="44" customWidth="1"/>
    <col min="2" max="2" width="58.85546875" style="44" customWidth="1"/>
    <col min="3" max="3" width="20.85546875" style="9" customWidth="1"/>
    <col min="4" max="4" width="23" style="9" bestFit="1" customWidth="1"/>
    <col min="5" max="5" width="25.42578125" style="9" bestFit="1" customWidth="1"/>
    <col min="6" max="6" width="23.140625" style="9" customWidth="1"/>
    <col min="7" max="7" width="22.5703125" style="9" customWidth="1"/>
    <col min="8" max="9" width="24.5703125" style="10" customWidth="1"/>
    <col min="10" max="14" width="24.5703125" style="44" customWidth="1"/>
    <col min="15" max="15" width="9" style="44" bestFit="1" customWidth="1"/>
    <col min="16" max="16" width="6.140625" style="44" bestFit="1" customWidth="1"/>
    <col min="17" max="16384" width="9.140625" style="44"/>
  </cols>
  <sheetData>
    <row r="1" spans="1:14" ht="101.25" customHeight="1" x14ac:dyDescent="0.2">
      <c r="A1" s="55" t="s">
        <v>49</v>
      </c>
      <c r="B1" s="56"/>
      <c r="C1" s="56"/>
      <c r="D1" s="56"/>
      <c r="E1" s="56"/>
      <c r="F1" s="56"/>
      <c r="G1" s="56"/>
      <c r="H1" s="56"/>
      <c r="I1" s="56"/>
    </row>
    <row r="2" spans="1:14" ht="9" customHeight="1" x14ac:dyDescent="0.2"/>
    <row r="3" spans="1:14" s="43" customFormat="1" x14ac:dyDescent="0.2">
      <c r="A3" s="50" t="s">
        <v>1</v>
      </c>
      <c r="B3" s="51"/>
      <c r="C3" s="63" t="s">
        <v>53</v>
      </c>
      <c r="D3" s="64"/>
      <c r="E3" s="28"/>
    </row>
    <row r="4" spans="1:14" s="43" customFormat="1" x14ac:dyDescent="0.2">
      <c r="A4" s="50" t="s">
        <v>2</v>
      </c>
      <c r="B4" s="51"/>
      <c r="C4" s="65">
        <v>42377</v>
      </c>
      <c r="D4" s="64"/>
      <c r="E4" s="28"/>
    </row>
    <row r="5" spans="1:14" s="43" customFormat="1" x14ac:dyDescent="0.2">
      <c r="A5" s="50" t="s">
        <v>3</v>
      </c>
      <c r="B5" s="51"/>
      <c r="C5" s="63" t="s">
        <v>32</v>
      </c>
      <c r="D5" s="64"/>
      <c r="E5" s="28"/>
    </row>
    <row r="6" spans="1:14" s="43" customFormat="1" ht="9" customHeight="1" x14ac:dyDescent="0.2">
      <c r="A6" s="47"/>
      <c r="B6" s="45"/>
      <c r="C6" s="7"/>
      <c r="D6" s="28"/>
      <c r="E6" s="28"/>
    </row>
    <row r="7" spans="1:14" s="43" customFormat="1" ht="37.5" customHeight="1" x14ac:dyDescent="0.2">
      <c r="A7" s="49" t="s">
        <v>51</v>
      </c>
      <c r="B7" s="52"/>
      <c r="C7" s="52"/>
      <c r="D7" s="52"/>
      <c r="E7" s="52"/>
      <c r="F7" s="52"/>
      <c r="G7" s="52"/>
      <c r="H7" s="52"/>
      <c r="I7" s="52"/>
    </row>
    <row r="8" spans="1:14" s="6" customFormat="1" ht="6.75" customHeight="1" x14ac:dyDescent="0.2">
      <c r="A8" s="4"/>
      <c r="B8" s="5"/>
      <c r="C8" s="35"/>
      <c r="D8" s="5"/>
      <c r="E8" s="5"/>
      <c r="F8" s="5"/>
      <c r="G8" s="5"/>
      <c r="H8" s="5"/>
      <c r="I8" s="5"/>
    </row>
    <row r="9" spans="1:14" ht="93" customHeight="1" x14ac:dyDescent="0.2">
      <c r="A9" s="57" t="s">
        <v>48</v>
      </c>
      <c r="B9" s="58"/>
      <c r="C9" s="58"/>
      <c r="D9" s="58"/>
      <c r="E9" s="58"/>
      <c r="F9" s="58"/>
      <c r="G9" s="58"/>
      <c r="H9" s="58"/>
      <c r="I9" s="58"/>
    </row>
    <row r="10" spans="1:14" ht="109.35" customHeight="1" x14ac:dyDescent="0.2">
      <c r="A10" s="57" t="s">
        <v>52</v>
      </c>
      <c r="B10" s="58"/>
      <c r="C10" s="58"/>
      <c r="D10" s="58"/>
      <c r="E10" s="58"/>
      <c r="F10" s="58"/>
      <c r="G10" s="58"/>
      <c r="H10" s="58"/>
      <c r="I10" s="58"/>
    </row>
    <row r="12" spans="1:14" x14ac:dyDescent="0.2">
      <c r="A12" s="8"/>
      <c r="B12" s="22" t="s">
        <v>26</v>
      </c>
      <c r="C12" s="36"/>
      <c r="D12" s="59" t="s">
        <v>14</v>
      </c>
      <c r="E12" s="60"/>
      <c r="F12" s="60"/>
      <c r="G12" s="60"/>
      <c r="H12" s="60"/>
      <c r="I12" s="60"/>
    </row>
    <row r="13" spans="1:14" x14ac:dyDescent="0.2">
      <c r="B13" s="7"/>
      <c r="C13" s="29"/>
      <c r="D13" s="48"/>
      <c r="E13" s="48"/>
      <c r="F13" s="48"/>
      <c r="G13" s="48"/>
      <c r="H13" s="48"/>
      <c r="I13" s="48"/>
    </row>
    <row r="14" spans="1:14" ht="89.1" customHeight="1" x14ac:dyDescent="0.2">
      <c r="A14" s="61" t="s">
        <v>50</v>
      </c>
      <c r="B14" s="46" t="s">
        <v>23</v>
      </c>
      <c r="C14" s="83" t="s">
        <v>0</v>
      </c>
      <c r="D14" s="77" t="s">
        <v>54</v>
      </c>
      <c r="E14" s="77" t="s">
        <v>55</v>
      </c>
      <c r="F14" s="77" t="s">
        <v>56</v>
      </c>
      <c r="G14" s="77" t="s">
        <v>57</v>
      </c>
      <c r="H14" s="77" t="s">
        <v>58</v>
      </c>
      <c r="I14" s="77" t="s">
        <v>59</v>
      </c>
      <c r="J14" s="77" t="s">
        <v>60</v>
      </c>
      <c r="K14" s="77" t="s">
        <v>61</v>
      </c>
      <c r="L14" s="77" t="s">
        <v>62</v>
      </c>
      <c r="M14" s="77" t="s">
        <v>63</v>
      </c>
      <c r="N14" s="77" t="s">
        <v>64</v>
      </c>
    </row>
    <row r="15" spans="1:14" ht="56.45" customHeight="1" x14ac:dyDescent="0.2">
      <c r="A15" s="62"/>
      <c r="B15" s="25" t="s">
        <v>40</v>
      </c>
      <c r="C15" s="83" t="s">
        <v>0</v>
      </c>
      <c r="D15" s="77" t="s">
        <v>65</v>
      </c>
      <c r="E15" s="77" t="s">
        <v>66</v>
      </c>
      <c r="F15" s="77" t="s">
        <v>66</v>
      </c>
      <c r="G15" s="77" t="s">
        <v>66</v>
      </c>
      <c r="H15" s="77" t="s">
        <v>66</v>
      </c>
      <c r="I15" s="77" t="s">
        <v>66</v>
      </c>
      <c r="J15" s="77" t="s">
        <v>67</v>
      </c>
      <c r="K15" s="77" t="s">
        <v>67</v>
      </c>
      <c r="L15" s="77" t="s">
        <v>67</v>
      </c>
      <c r="M15" s="77" t="s">
        <v>67</v>
      </c>
      <c r="N15" s="77" t="s">
        <v>67</v>
      </c>
    </row>
    <row r="16" spans="1:14" ht="34.5" customHeight="1" thickBot="1" x14ac:dyDescent="0.25">
      <c r="A16" s="33"/>
      <c r="B16" s="34" t="s">
        <v>27</v>
      </c>
      <c r="C16" s="83" t="s">
        <v>0</v>
      </c>
      <c r="D16" s="78" t="s">
        <v>68</v>
      </c>
      <c r="E16" s="78" t="s">
        <v>68</v>
      </c>
      <c r="F16" s="78" t="s">
        <v>69</v>
      </c>
      <c r="G16" s="78" t="s">
        <v>28</v>
      </c>
      <c r="H16" s="78" t="s">
        <v>28</v>
      </c>
      <c r="I16" s="78" t="s">
        <v>28</v>
      </c>
      <c r="J16" s="78" t="s">
        <v>68</v>
      </c>
      <c r="K16" s="78" t="s">
        <v>68</v>
      </c>
      <c r="L16" s="78" t="s">
        <v>68</v>
      </c>
      <c r="M16" s="78" t="s">
        <v>68</v>
      </c>
      <c r="N16" s="78" t="s">
        <v>68</v>
      </c>
    </row>
    <row r="17" spans="1:18" ht="16.5" thickBot="1" x14ac:dyDescent="0.25">
      <c r="A17" s="45"/>
      <c r="B17" s="21" t="s">
        <v>15</v>
      </c>
      <c r="C17" s="37"/>
      <c r="D17" s="11"/>
      <c r="E17" s="11"/>
      <c r="F17" s="11"/>
      <c r="G17" s="11"/>
      <c r="H17" s="12"/>
      <c r="I17" s="12"/>
      <c r="J17" s="12"/>
      <c r="K17" s="12"/>
      <c r="L17" s="12"/>
      <c r="M17" s="12"/>
      <c r="N17" s="12"/>
    </row>
    <row r="18" spans="1:18" x14ac:dyDescent="0.2">
      <c r="A18" s="13"/>
      <c r="B18" s="20" t="s">
        <v>41</v>
      </c>
      <c r="C18" s="80">
        <f>SUM(D18:N18)</f>
        <v>994448.61</v>
      </c>
      <c r="D18" s="75">
        <v>261774.89</v>
      </c>
      <c r="E18" s="75">
        <v>593636.87</v>
      </c>
      <c r="F18" s="75">
        <v>82399.47</v>
      </c>
      <c r="G18" s="75">
        <v>8903.49</v>
      </c>
      <c r="H18" s="75">
        <v>0</v>
      </c>
      <c r="I18" s="75">
        <v>47733.89</v>
      </c>
      <c r="J18" s="75">
        <v>0</v>
      </c>
      <c r="K18" s="75">
        <v>0</v>
      </c>
      <c r="L18" s="75">
        <v>0</v>
      </c>
      <c r="M18" s="75">
        <v>0</v>
      </c>
      <c r="N18" s="75">
        <v>0</v>
      </c>
    </row>
    <row r="19" spans="1:18" ht="36" customHeight="1" x14ac:dyDescent="0.2">
      <c r="A19" s="14"/>
      <c r="B19" s="15" t="s">
        <v>44</v>
      </c>
      <c r="C19" s="81">
        <f>SUM(D19:N19)</f>
        <v>142775</v>
      </c>
      <c r="D19" s="71">
        <v>26775</v>
      </c>
      <c r="E19" s="71">
        <v>105000</v>
      </c>
      <c r="F19" s="71">
        <v>5000</v>
      </c>
      <c r="G19" s="76">
        <v>1000</v>
      </c>
      <c r="H19" s="71">
        <v>0</v>
      </c>
      <c r="I19" s="71">
        <v>5000</v>
      </c>
      <c r="J19" s="71">
        <v>0</v>
      </c>
      <c r="K19" s="71">
        <v>0</v>
      </c>
      <c r="L19" s="71">
        <v>0</v>
      </c>
      <c r="M19" s="71">
        <v>0</v>
      </c>
      <c r="N19" s="71">
        <v>0</v>
      </c>
    </row>
    <row r="20" spans="1:18" s="31" customFormat="1" ht="81" customHeight="1" thickBot="1" x14ac:dyDescent="0.25">
      <c r="A20" s="41"/>
      <c r="B20" s="42" t="s">
        <v>21</v>
      </c>
      <c r="C20" s="82" t="s">
        <v>42</v>
      </c>
      <c r="D20" s="66" t="s">
        <v>70</v>
      </c>
      <c r="E20" s="66" t="s">
        <v>71</v>
      </c>
      <c r="F20" s="66" t="s">
        <v>71</v>
      </c>
      <c r="G20" s="66" t="s">
        <v>71</v>
      </c>
      <c r="H20" s="66"/>
      <c r="I20" s="66" t="s">
        <v>71</v>
      </c>
      <c r="J20" s="66"/>
      <c r="K20" s="66"/>
      <c r="L20" s="66"/>
      <c r="M20" s="66"/>
      <c r="N20" s="66"/>
    </row>
    <row r="21" spans="1:18" ht="18" customHeight="1" thickBot="1" x14ac:dyDescent="0.25">
      <c r="A21" s="14"/>
      <c r="B21" s="21" t="s">
        <v>33</v>
      </c>
      <c r="C21" s="37"/>
      <c r="D21" s="11"/>
      <c r="E21" s="11"/>
      <c r="F21" s="11"/>
      <c r="G21" s="11"/>
      <c r="H21" s="12"/>
      <c r="I21" s="12"/>
      <c r="J21" s="12"/>
      <c r="K21" s="12"/>
      <c r="L21" s="12"/>
      <c r="M21" s="12"/>
      <c r="N21" s="12"/>
    </row>
    <row r="22" spans="1:18" ht="24.75" customHeight="1" thickBot="1" x14ac:dyDescent="0.25">
      <c r="A22" s="14"/>
      <c r="B22" s="20" t="s">
        <v>22</v>
      </c>
      <c r="C22" s="80">
        <f>SUM(D22:N22)</f>
        <v>11727088</v>
      </c>
      <c r="D22" s="73">
        <v>3147333</v>
      </c>
      <c r="E22" s="73">
        <v>66000</v>
      </c>
      <c r="F22" s="73">
        <v>14000</v>
      </c>
      <c r="G22" s="74">
        <v>19000</v>
      </c>
      <c r="H22" s="73">
        <v>42500</v>
      </c>
      <c r="I22" s="73">
        <v>5000</v>
      </c>
      <c r="J22" s="73">
        <v>7789367</v>
      </c>
      <c r="K22" s="73">
        <v>39696</v>
      </c>
      <c r="L22" s="73">
        <v>51584</v>
      </c>
      <c r="M22" s="73">
        <v>21628</v>
      </c>
      <c r="N22" s="73">
        <v>530980</v>
      </c>
    </row>
    <row r="23" spans="1:18" ht="16.5" thickBot="1" x14ac:dyDescent="0.25">
      <c r="A23" s="45"/>
      <c r="B23" s="21" t="s">
        <v>24</v>
      </c>
      <c r="C23" s="84"/>
      <c r="D23" s="16"/>
      <c r="E23" s="16"/>
      <c r="F23" s="16"/>
      <c r="G23" s="1"/>
      <c r="H23" s="17"/>
      <c r="I23" s="17"/>
      <c r="J23" s="17"/>
      <c r="K23" s="17"/>
      <c r="L23" s="17"/>
      <c r="M23" s="17"/>
      <c r="N23" s="17"/>
    </row>
    <row r="24" spans="1:18" ht="69" customHeight="1" x14ac:dyDescent="0.2">
      <c r="A24" s="45"/>
      <c r="B24" s="27" t="s">
        <v>34</v>
      </c>
      <c r="C24" s="85">
        <f>SUM(D24:N24)</f>
        <v>11869863</v>
      </c>
      <c r="D24" s="72">
        <f t="shared" ref="D24:N24" si="0">+D19+D22</f>
        <v>3174108</v>
      </c>
      <c r="E24" s="72">
        <f t="shared" si="0"/>
        <v>171000</v>
      </c>
      <c r="F24" s="72">
        <f t="shared" si="0"/>
        <v>19000</v>
      </c>
      <c r="G24" s="72">
        <f t="shared" si="0"/>
        <v>20000</v>
      </c>
      <c r="H24" s="72">
        <f t="shared" si="0"/>
        <v>42500</v>
      </c>
      <c r="I24" s="72">
        <f t="shared" si="0"/>
        <v>10000</v>
      </c>
      <c r="J24" s="72">
        <f t="shared" si="0"/>
        <v>7789367</v>
      </c>
      <c r="K24" s="72">
        <f t="shared" si="0"/>
        <v>39696</v>
      </c>
      <c r="L24" s="72">
        <f t="shared" si="0"/>
        <v>51584</v>
      </c>
      <c r="M24" s="72">
        <f t="shared" si="0"/>
        <v>21628</v>
      </c>
      <c r="N24" s="72">
        <f t="shared" si="0"/>
        <v>530980</v>
      </c>
    </row>
    <row r="25" spans="1:18" x14ac:dyDescent="0.2">
      <c r="A25" s="13"/>
      <c r="B25" s="45"/>
      <c r="C25" s="38"/>
      <c r="D25" s="7"/>
      <c r="E25" s="7"/>
      <c r="F25" s="7"/>
      <c r="G25" s="19"/>
      <c r="H25" s="7"/>
      <c r="I25" s="7"/>
    </row>
    <row r="26" spans="1:18" x14ac:dyDescent="0.2">
      <c r="A26" s="8"/>
      <c r="B26" s="22" t="s">
        <v>38</v>
      </c>
      <c r="C26" s="36"/>
      <c r="D26" s="59" t="s">
        <v>14</v>
      </c>
      <c r="E26" s="60"/>
      <c r="F26" s="60"/>
      <c r="G26" s="60"/>
      <c r="H26" s="60"/>
      <c r="I26" s="60"/>
    </row>
    <row r="27" spans="1:18" x14ac:dyDescent="0.2">
      <c r="A27" s="13"/>
      <c r="B27" s="45"/>
      <c r="C27" s="38"/>
      <c r="D27" s="7"/>
      <c r="E27" s="7"/>
      <c r="F27" s="7"/>
      <c r="G27" s="19"/>
      <c r="H27" s="7"/>
      <c r="I27" s="7"/>
    </row>
    <row r="28" spans="1:18" ht="80.45" customHeight="1" x14ac:dyDescent="0.2">
      <c r="A28" s="53" t="s">
        <v>37</v>
      </c>
      <c r="B28" s="46" t="s">
        <v>45</v>
      </c>
      <c r="C28" s="86" t="str">
        <f t="shared" ref="C28:N29" si="1">C14</f>
        <v>Totals</v>
      </c>
      <c r="D28" s="89" t="str">
        <f t="shared" si="1"/>
        <v>State Appropriation</v>
      </c>
      <c r="E28" s="89" t="str">
        <f t="shared" si="1"/>
        <v>Operating Revenue- Business Enterprise Program (30350000)</v>
      </c>
      <c r="F28" s="89" t="str">
        <f t="shared" si="1"/>
        <v>Donations- Administration and Older Blind Program (30980000)</v>
      </c>
      <c r="G28" s="89" t="str">
        <f t="shared" si="1"/>
        <v>Operator Benefit Account (34190000)</v>
      </c>
      <c r="H28" s="89" t="str">
        <f t="shared" si="1"/>
        <v>Social Security Reimbursement (38720000)</v>
      </c>
      <c r="I28" s="89" t="str">
        <f t="shared" si="1"/>
        <v>Sale of Assets (39580000)</v>
      </c>
      <c r="J28" s="89" t="str">
        <f t="shared" si="1"/>
        <v>Federal Grant- Basic Vocational Rehabilitation State Grant (50550000)</v>
      </c>
      <c r="K28" s="89" t="str">
        <f t="shared" si="1"/>
        <v>Federal Grants- State Independent Living Services</v>
      </c>
      <c r="L28" s="89" t="str">
        <f t="shared" si="1"/>
        <v>Federal Grants- Supported Employment State Grants (50550000)</v>
      </c>
      <c r="M28" s="89" t="str">
        <f t="shared" si="1"/>
        <v>Federal Grants- In-Service Training Grant (50550000)</v>
      </c>
      <c r="N28" s="89" t="str">
        <f t="shared" si="1"/>
        <v>Federal Grants- Independent Living Services for Older Individuals Who are Blind (50550000)</v>
      </c>
      <c r="O28" s="7"/>
      <c r="P28" s="7"/>
      <c r="Q28" s="7"/>
      <c r="R28" s="7"/>
    </row>
    <row r="29" spans="1:18" ht="68.45" customHeight="1" x14ac:dyDescent="0.2">
      <c r="A29" s="54"/>
      <c r="B29" s="25" t="s">
        <v>46</v>
      </c>
      <c r="C29" s="86" t="str">
        <f t="shared" si="1"/>
        <v>Totals</v>
      </c>
      <c r="D29" s="89" t="str">
        <f t="shared" si="1"/>
        <v xml:space="preserve">State  </v>
      </c>
      <c r="E29" s="89" t="str">
        <f t="shared" si="1"/>
        <v>Other</v>
      </c>
      <c r="F29" s="89" t="str">
        <f t="shared" si="1"/>
        <v>Other</v>
      </c>
      <c r="G29" s="89" t="str">
        <f t="shared" si="1"/>
        <v>Other</v>
      </c>
      <c r="H29" s="89" t="str">
        <f t="shared" si="1"/>
        <v>Other</v>
      </c>
      <c r="I29" s="89" t="str">
        <f t="shared" si="1"/>
        <v>Other</v>
      </c>
      <c r="J29" s="89" t="str">
        <f t="shared" si="1"/>
        <v xml:space="preserve">Federal  </v>
      </c>
      <c r="K29" s="89" t="str">
        <f t="shared" si="1"/>
        <v xml:space="preserve">Federal  </v>
      </c>
      <c r="L29" s="89" t="str">
        <f t="shared" si="1"/>
        <v xml:space="preserve">Federal  </v>
      </c>
      <c r="M29" s="89" t="str">
        <f t="shared" si="1"/>
        <v xml:space="preserve">Federal  </v>
      </c>
      <c r="N29" s="89" t="str">
        <f t="shared" si="1"/>
        <v xml:space="preserve">Federal  </v>
      </c>
      <c r="O29" s="7"/>
      <c r="P29" s="7"/>
      <c r="Q29" s="7"/>
      <c r="R29" s="7"/>
    </row>
    <row r="30" spans="1:18" s="31" customFormat="1" ht="47.25" x14ac:dyDescent="0.2">
      <c r="A30" s="41"/>
      <c r="B30" s="32" t="s">
        <v>35</v>
      </c>
      <c r="C30" s="87" t="s">
        <v>25</v>
      </c>
      <c r="D30" s="90" t="s">
        <v>72</v>
      </c>
      <c r="E30" s="90" t="s">
        <v>73</v>
      </c>
      <c r="F30" s="90" t="s">
        <v>74</v>
      </c>
      <c r="G30" s="90" t="s">
        <v>73</v>
      </c>
      <c r="H30" s="90" t="s">
        <v>75</v>
      </c>
      <c r="I30" s="90" t="s">
        <v>72</v>
      </c>
      <c r="J30" s="90" t="s">
        <v>76</v>
      </c>
      <c r="K30" s="90" t="s">
        <v>76</v>
      </c>
      <c r="L30" s="90" t="s">
        <v>76</v>
      </c>
      <c r="M30" s="90" t="s">
        <v>76</v>
      </c>
      <c r="N30" s="90" t="s">
        <v>76</v>
      </c>
      <c r="O30" s="30"/>
      <c r="P30" s="30"/>
      <c r="Q30" s="30"/>
      <c r="R30" s="30"/>
    </row>
    <row r="31" spans="1:18" ht="53.25" customHeight="1" x14ac:dyDescent="0.2">
      <c r="A31" s="14"/>
      <c r="B31" s="18" t="s">
        <v>47</v>
      </c>
      <c r="C31" s="86">
        <f>C24</f>
        <v>11869863</v>
      </c>
      <c r="D31" s="71">
        <f t="shared" ref="D31:N31" si="2">D24</f>
        <v>3174108</v>
      </c>
      <c r="E31" s="71">
        <f t="shared" si="2"/>
        <v>171000</v>
      </c>
      <c r="F31" s="71">
        <f t="shared" si="2"/>
        <v>19000</v>
      </c>
      <c r="G31" s="71">
        <f t="shared" si="2"/>
        <v>20000</v>
      </c>
      <c r="H31" s="71">
        <f t="shared" si="2"/>
        <v>42500</v>
      </c>
      <c r="I31" s="71">
        <f t="shared" si="2"/>
        <v>10000</v>
      </c>
      <c r="J31" s="71">
        <f t="shared" si="2"/>
        <v>7789367</v>
      </c>
      <c r="K31" s="71">
        <f t="shared" si="2"/>
        <v>39696</v>
      </c>
      <c r="L31" s="71">
        <f t="shared" si="2"/>
        <v>51584</v>
      </c>
      <c r="M31" s="71">
        <f t="shared" si="2"/>
        <v>21628</v>
      </c>
      <c r="N31" s="71">
        <f t="shared" si="2"/>
        <v>530980</v>
      </c>
      <c r="O31" s="7"/>
      <c r="P31" s="7"/>
      <c r="Q31" s="7"/>
      <c r="R31" s="7"/>
    </row>
    <row r="32" spans="1:18" s="31" customFormat="1" ht="52.5" customHeight="1" thickBot="1" x14ac:dyDescent="0.25">
      <c r="A32" s="24"/>
      <c r="B32" s="40" t="s">
        <v>13</v>
      </c>
      <c r="C32" s="88" t="s">
        <v>25</v>
      </c>
      <c r="D32" s="91" t="s">
        <v>30</v>
      </c>
      <c r="E32" s="91" t="s">
        <v>30</v>
      </c>
      <c r="F32" s="91" t="s">
        <v>30</v>
      </c>
      <c r="G32" s="91" t="s">
        <v>30</v>
      </c>
      <c r="H32" s="91" t="s">
        <v>30</v>
      </c>
      <c r="I32" s="91" t="s">
        <v>30</v>
      </c>
      <c r="J32" s="91" t="s">
        <v>30</v>
      </c>
      <c r="K32" s="91" t="s">
        <v>30</v>
      </c>
      <c r="L32" s="91" t="s">
        <v>30</v>
      </c>
      <c r="M32" s="91" t="s">
        <v>30</v>
      </c>
      <c r="N32" s="91" t="s">
        <v>30</v>
      </c>
    </row>
    <row r="33" spans="1:14" ht="16.5" thickBot="1" x14ac:dyDescent="0.25">
      <c r="A33" s="45"/>
      <c r="B33" s="21" t="s">
        <v>36</v>
      </c>
      <c r="C33" s="37"/>
      <c r="D33" s="16"/>
      <c r="E33" s="16"/>
      <c r="F33" s="16"/>
      <c r="G33" s="1"/>
      <c r="H33" s="26"/>
      <c r="I33" s="26"/>
      <c r="J33" s="26"/>
      <c r="K33" s="26"/>
      <c r="L33" s="26"/>
      <c r="M33" s="26"/>
      <c r="N33" s="26"/>
    </row>
    <row r="34" spans="1:14" ht="53.25" customHeight="1" x14ac:dyDescent="0.2">
      <c r="A34" s="45"/>
      <c r="B34" s="67" t="s">
        <v>77</v>
      </c>
      <c r="C34" s="79">
        <f>SUM(D34:N34)</f>
        <v>443220</v>
      </c>
      <c r="D34" s="68">
        <v>266181</v>
      </c>
      <c r="E34" s="68">
        <v>8550</v>
      </c>
      <c r="F34" s="68">
        <v>283</v>
      </c>
      <c r="G34" s="69">
        <v>1000</v>
      </c>
      <c r="H34" s="68">
        <v>604</v>
      </c>
      <c r="I34" s="68">
        <v>390</v>
      </c>
      <c r="J34" s="68">
        <v>153948</v>
      </c>
      <c r="K34" s="68">
        <v>397</v>
      </c>
      <c r="L34" s="68">
        <v>517</v>
      </c>
      <c r="M34" s="68">
        <v>730</v>
      </c>
      <c r="N34" s="68">
        <v>10620</v>
      </c>
    </row>
    <row r="35" spans="1:14" ht="53.25" customHeight="1" x14ac:dyDescent="0.2">
      <c r="A35" s="45"/>
      <c r="B35" s="67" t="s">
        <v>78</v>
      </c>
      <c r="C35" s="79">
        <f>SUM(D35:N35)</f>
        <v>701366</v>
      </c>
      <c r="D35" s="68">
        <v>121945</v>
      </c>
      <c r="E35" s="68">
        <v>8550</v>
      </c>
      <c r="F35" s="68">
        <v>425</v>
      </c>
      <c r="G35" s="69">
        <v>1000</v>
      </c>
      <c r="H35" s="68">
        <v>2508</v>
      </c>
      <c r="I35" s="68">
        <v>790</v>
      </c>
      <c r="J35" s="68">
        <v>541672</v>
      </c>
      <c r="K35" s="68">
        <v>3176</v>
      </c>
      <c r="L35" s="68">
        <v>4127</v>
      </c>
      <c r="M35" s="68">
        <v>1244</v>
      </c>
      <c r="N35" s="68">
        <v>15929</v>
      </c>
    </row>
    <row r="36" spans="1:14" ht="53.25" customHeight="1" x14ac:dyDescent="0.2">
      <c r="A36" s="45"/>
      <c r="B36" s="67" t="s">
        <v>79</v>
      </c>
      <c r="C36" s="79">
        <f t="shared" ref="C36:C46" si="3">SUM(D36:N36)</f>
        <v>280481</v>
      </c>
      <c r="D36" s="68">
        <v>55848</v>
      </c>
      <c r="E36" s="68">
        <v>11970</v>
      </c>
      <c r="F36" s="68">
        <v>850</v>
      </c>
      <c r="G36" s="69">
        <v>1400</v>
      </c>
      <c r="H36" s="68">
        <v>1318</v>
      </c>
      <c r="I36" s="68">
        <v>130</v>
      </c>
      <c r="J36" s="68">
        <v>175684</v>
      </c>
      <c r="K36" s="68">
        <v>398</v>
      </c>
      <c r="L36" s="68">
        <v>516</v>
      </c>
      <c r="M36" s="68">
        <v>508</v>
      </c>
      <c r="N36" s="68">
        <v>31859</v>
      </c>
    </row>
    <row r="37" spans="1:14" ht="53.25" customHeight="1" x14ac:dyDescent="0.2">
      <c r="A37" s="45"/>
      <c r="B37" s="67" t="s">
        <v>80</v>
      </c>
      <c r="C37" s="79">
        <f t="shared" si="3"/>
        <v>2336720</v>
      </c>
      <c r="D37" s="68">
        <v>439155</v>
      </c>
      <c r="E37" s="68">
        <v>42750</v>
      </c>
      <c r="F37" s="68">
        <v>5242</v>
      </c>
      <c r="G37" s="69">
        <v>5000</v>
      </c>
      <c r="H37" s="68">
        <v>11535</v>
      </c>
      <c r="I37" s="68">
        <v>1770</v>
      </c>
      <c r="J37" s="68">
        <v>1612213</v>
      </c>
      <c r="K37" s="68">
        <v>7939</v>
      </c>
      <c r="L37" s="68">
        <v>10317</v>
      </c>
      <c r="M37" s="68">
        <v>4336</v>
      </c>
      <c r="N37" s="68">
        <v>196463</v>
      </c>
    </row>
    <row r="38" spans="1:14" ht="53.25" customHeight="1" x14ac:dyDescent="0.2">
      <c r="A38" s="45"/>
      <c r="B38" s="67" t="s">
        <v>81</v>
      </c>
      <c r="C38" s="79">
        <f t="shared" si="3"/>
        <v>1056872</v>
      </c>
      <c r="D38" s="68">
        <v>130128</v>
      </c>
      <c r="E38" s="68">
        <v>5130</v>
      </c>
      <c r="F38" s="68">
        <v>0</v>
      </c>
      <c r="G38" s="69">
        <v>600</v>
      </c>
      <c r="H38" s="68">
        <v>2465</v>
      </c>
      <c r="I38" s="68">
        <v>800</v>
      </c>
      <c r="J38" s="68">
        <v>906501</v>
      </c>
      <c r="K38" s="68">
        <v>3970</v>
      </c>
      <c r="L38" s="68">
        <v>5158</v>
      </c>
      <c r="M38" s="68">
        <v>2120</v>
      </c>
      <c r="N38" s="68">
        <v>0</v>
      </c>
    </row>
    <row r="39" spans="1:14" ht="53.25" customHeight="1" x14ac:dyDescent="0.2">
      <c r="A39" s="45"/>
      <c r="B39" s="67" t="s">
        <v>82</v>
      </c>
      <c r="C39" s="79">
        <f t="shared" si="3"/>
        <v>1104368</v>
      </c>
      <c r="D39" s="68">
        <v>134346</v>
      </c>
      <c r="E39" s="68">
        <v>3420</v>
      </c>
      <c r="F39" s="68">
        <v>0</v>
      </c>
      <c r="G39" s="69">
        <v>400</v>
      </c>
      <c r="H39" s="68">
        <v>3697</v>
      </c>
      <c r="I39" s="68">
        <v>1050</v>
      </c>
      <c r="J39" s="68">
        <v>945665</v>
      </c>
      <c r="K39" s="68">
        <v>5954</v>
      </c>
      <c r="L39" s="68">
        <v>7738</v>
      </c>
      <c r="M39" s="68">
        <v>2098</v>
      </c>
      <c r="N39" s="68">
        <v>0</v>
      </c>
    </row>
    <row r="40" spans="1:14" ht="53.25" customHeight="1" x14ac:dyDescent="0.2">
      <c r="A40" s="45"/>
      <c r="B40" s="67" t="s">
        <v>83</v>
      </c>
      <c r="C40" s="79">
        <f t="shared" si="3"/>
        <v>1719178</v>
      </c>
      <c r="D40" s="68">
        <v>243812</v>
      </c>
      <c r="E40" s="68">
        <v>8550</v>
      </c>
      <c r="F40" s="68">
        <v>1133</v>
      </c>
      <c r="G40" s="69">
        <v>1000</v>
      </c>
      <c r="H40" s="68">
        <v>6851</v>
      </c>
      <c r="I40" s="68">
        <v>1620</v>
      </c>
      <c r="J40" s="68">
        <v>1390430</v>
      </c>
      <c r="K40" s="68">
        <v>8733</v>
      </c>
      <c r="L40" s="68">
        <v>11348</v>
      </c>
      <c r="M40" s="68">
        <v>3223</v>
      </c>
      <c r="N40" s="68">
        <v>42478</v>
      </c>
    </row>
    <row r="41" spans="1:14" ht="53.25" customHeight="1" x14ac:dyDescent="0.2">
      <c r="A41" s="45"/>
      <c r="B41" s="67" t="s">
        <v>84</v>
      </c>
      <c r="C41" s="79">
        <f t="shared" si="3"/>
        <v>1274618</v>
      </c>
      <c r="D41" s="68">
        <v>228364</v>
      </c>
      <c r="E41" s="68">
        <v>42750</v>
      </c>
      <c r="F41" s="68">
        <v>2692</v>
      </c>
      <c r="G41" s="69">
        <v>5000</v>
      </c>
      <c r="H41" s="68">
        <v>5856</v>
      </c>
      <c r="I41" s="68">
        <v>890</v>
      </c>
      <c r="J41" s="68">
        <v>876792</v>
      </c>
      <c r="K41" s="68">
        <v>3969</v>
      </c>
      <c r="L41" s="68">
        <v>5158</v>
      </c>
      <c r="M41" s="68">
        <v>2260</v>
      </c>
      <c r="N41" s="68">
        <v>100887</v>
      </c>
    </row>
    <row r="42" spans="1:14" ht="53.25" customHeight="1" x14ac:dyDescent="0.2">
      <c r="A42" s="45"/>
      <c r="B42" s="67" t="s">
        <v>85</v>
      </c>
      <c r="C42" s="79">
        <f t="shared" si="3"/>
        <v>541055</v>
      </c>
      <c r="D42" s="68">
        <v>276645</v>
      </c>
      <c r="E42" s="68">
        <v>8550</v>
      </c>
      <c r="F42" s="68">
        <v>1984</v>
      </c>
      <c r="G42" s="69">
        <v>1000</v>
      </c>
      <c r="H42" s="68">
        <v>2992</v>
      </c>
      <c r="I42" s="68">
        <v>680</v>
      </c>
      <c r="J42" s="68">
        <v>172100</v>
      </c>
      <c r="K42" s="68">
        <v>794</v>
      </c>
      <c r="L42" s="68">
        <v>1032</v>
      </c>
      <c r="M42" s="68">
        <v>941</v>
      </c>
      <c r="N42" s="68">
        <v>74337</v>
      </c>
    </row>
    <row r="43" spans="1:14" ht="53.25" customHeight="1" x14ac:dyDescent="0.2">
      <c r="A43" s="45"/>
      <c r="B43" s="67" t="s">
        <v>86</v>
      </c>
      <c r="C43" s="79">
        <f t="shared" si="3"/>
        <v>724270</v>
      </c>
      <c r="D43" s="68">
        <v>421374</v>
      </c>
      <c r="E43" s="68">
        <v>6840</v>
      </c>
      <c r="F43" s="68">
        <v>2016</v>
      </c>
      <c r="G43" s="69">
        <v>800</v>
      </c>
      <c r="H43" s="68">
        <v>1207</v>
      </c>
      <c r="I43" s="68">
        <v>580</v>
      </c>
      <c r="J43" s="68">
        <v>267125</v>
      </c>
      <c r="K43" s="68">
        <v>793</v>
      </c>
      <c r="L43" s="68">
        <v>1031</v>
      </c>
      <c r="M43" s="68">
        <v>1265</v>
      </c>
      <c r="N43" s="68">
        <v>21239</v>
      </c>
    </row>
    <row r="44" spans="1:14" ht="53.25" customHeight="1" x14ac:dyDescent="0.2">
      <c r="A44" s="45"/>
      <c r="B44" s="67" t="s">
        <v>87</v>
      </c>
      <c r="C44" s="79">
        <f t="shared" si="3"/>
        <v>881440</v>
      </c>
      <c r="D44" s="68">
        <v>477132</v>
      </c>
      <c r="E44" s="68">
        <v>13680</v>
      </c>
      <c r="F44" s="68">
        <v>2600</v>
      </c>
      <c r="G44" s="69">
        <v>1600</v>
      </c>
      <c r="H44" s="68">
        <v>1521</v>
      </c>
      <c r="I44" s="68">
        <v>610</v>
      </c>
      <c r="J44" s="68">
        <v>363192</v>
      </c>
      <c r="K44" s="68">
        <v>1588</v>
      </c>
      <c r="L44" s="68">
        <v>2063</v>
      </c>
      <c r="M44" s="68">
        <v>1525</v>
      </c>
      <c r="N44" s="68">
        <v>15929</v>
      </c>
    </row>
    <row r="45" spans="1:14" ht="53.25" customHeight="1" x14ac:dyDescent="0.2">
      <c r="A45" s="45"/>
      <c r="B45" s="67" t="s">
        <v>88</v>
      </c>
      <c r="C45" s="79">
        <f t="shared" si="3"/>
        <v>806275</v>
      </c>
      <c r="D45" s="68">
        <v>379178</v>
      </c>
      <c r="E45" s="68">
        <v>10260</v>
      </c>
      <c r="F45" s="68">
        <v>1775</v>
      </c>
      <c r="G45" s="69">
        <v>1200</v>
      </c>
      <c r="H45" s="68">
        <v>1946</v>
      </c>
      <c r="I45" s="68">
        <v>690</v>
      </c>
      <c r="J45" s="68">
        <v>384045</v>
      </c>
      <c r="K45" s="68">
        <v>1985</v>
      </c>
      <c r="L45" s="68">
        <v>2579</v>
      </c>
      <c r="M45" s="68">
        <v>1378</v>
      </c>
      <c r="N45" s="68">
        <v>21239</v>
      </c>
    </row>
    <row r="46" spans="1:14" ht="55.5" customHeight="1" x14ac:dyDescent="0.2">
      <c r="A46" s="45"/>
      <c r="B46" s="18" t="s">
        <v>43</v>
      </c>
      <c r="C46" s="79">
        <f t="shared" si="3"/>
        <v>11869863</v>
      </c>
      <c r="D46" s="70">
        <f>SUM(D34:D45)</f>
        <v>3174108</v>
      </c>
      <c r="E46" s="70">
        <f t="shared" ref="E46:N46" si="4">SUM(E34:E45)</f>
        <v>171000</v>
      </c>
      <c r="F46" s="70">
        <f t="shared" si="4"/>
        <v>19000</v>
      </c>
      <c r="G46" s="70">
        <f t="shared" si="4"/>
        <v>20000</v>
      </c>
      <c r="H46" s="70">
        <f t="shared" si="4"/>
        <v>42500</v>
      </c>
      <c r="I46" s="70">
        <f t="shared" si="4"/>
        <v>10000</v>
      </c>
      <c r="J46" s="70">
        <f t="shared" si="4"/>
        <v>7789367</v>
      </c>
      <c r="K46" s="70">
        <f t="shared" si="4"/>
        <v>39696</v>
      </c>
      <c r="L46" s="70">
        <f t="shared" si="4"/>
        <v>51584</v>
      </c>
      <c r="M46" s="70">
        <f t="shared" si="4"/>
        <v>21628</v>
      </c>
      <c r="N46" s="70">
        <f t="shared" si="4"/>
        <v>530980</v>
      </c>
    </row>
    <row r="47" spans="1:14" x14ac:dyDescent="0.2">
      <c r="H47" s="9"/>
      <c r="I47" s="9"/>
      <c r="J47" s="9"/>
      <c r="K47" s="9"/>
      <c r="L47" s="9"/>
      <c r="M47" s="9"/>
      <c r="N47" s="9"/>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2" customWidth="1"/>
    <col min="2" max="4" width="9.140625" style="2"/>
    <col min="5" max="5" width="30.570312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20</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16</v>
      </c>
    </row>
    <row r="16" spans="1:1" x14ac:dyDescent="0.2">
      <c r="A16" s="2" t="s">
        <v>17</v>
      </c>
    </row>
    <row r="17" spans="1:1" x14ac:dyDescent="0.2">
      <c r="A17" s="2" t="s">
        <v>18</v>
      </c>
    </row>
    <row r="18" spans="1:1" x14ac:dyDescent="0.2">
      <c r="A18" s="2" t="s">
        <v>19</v>
      </c>
    </row>
    <row r="20" spans="1:1" x14ac:dyDescent="0.2">
      <c r="A20" s="3" t="s">
        <v>29</v>
      </c>
    </row>
    <row r="21" spans="1:1" x14ac:dyDescent="0.2">
      <c r="A21" s="2" t="s">
        <v>30</v>
      </c>
    </row>
    <row r="22" spans="1:1" x14ac:dyDescent="0.2">
      <c r="A22" s="2" t="s">
        <v>31</v>
      </c>
    </row>
    <row r="24" spans="1:1" ht="31.5" x14ac:dyDescent="0.2">
      <c r="A24" s="23" t="s">
        <v>39</v>
      </c>
    </row>
    <row r="25" spans="1:1" x14ac:dyDescent="0.2">
      <c r="A25" s="39" t="s">
        <v>30</v>
      </c>
    </row>
    <row r="26" spans="1:1" x14ac:dyDescent="0.2">
      <c r="A26" s="39"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2016-06-02T17:58:14Z</dcterms:modified>
</cp:coreProperties>
</file>